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Freelancing\Fiverr\pfalso excel formatting\"/>
    </mc:Choice>
  </mc:AlternateContent>
  <xr:revisionPtr revIDLastSave="0" documentId="13_ncr:1_{A86AD87B-7584-459A-AAEB-6B16E5B30E37}" xr6:coauthVersionLast="47" xr6:coauthVersionMax="47" xr10:uidLastSave="{00000000-0000-0000-0000-000000000000}"/>
  <bookViews>
    <workbookView xWindow="-108" yWindow="-108" windowWidth="23256" windowHeight="12456" activeTab="1" xr2:uid="{00000000-000D-0000-FFFF-FFFF00000000}"/>
  </bookViews>
  <sheets>
    <sheet name="In 5 Years-Total Payments" sheetId="1" r:id="rId1"/>
    <sheet name="Fee Tolerance" sheetId="2" r:id="rId2"/>
  </sheets>
  <definedNames>
    <definedName name="_xlnm.Print_Area" localSheetId="1">'Fee Tolerance'!$A$7:$E$58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0" i="1" l="1"/>
  <c r="D24" i="2" l="1"/>
  <c r="D25" i="2"/>
  <c r="D26" i="2"/>
  <c r="D27" i="2"/>
  <c r="D28" i="2"/>
  <c r="D29" i="2"/>
  <c r="D30" i="2"/>
  <c r="D31" i="2"/>
  <c r="D32" i="2"/>
  <c r="D33" i="2"/>
  <c r="D34" i="2"/>
  <c r="D35" i="2"/>
  <c r="D36" i="2"/>
  <c r="D37" i="2"/>
  <c r="D38" i="2"/>
  <c r="D39" i="2"/>
  <c r="D40" i="2"/>
  <c r="D41" i="2"/>
  <c r="D23" i="2"/>
  <c r="D49" i="2"/>
  <c r="D50" i="2"/>
  <c r="D51" i="2"/>
  <c r="D52" i="2"/>
  <c r="D53" i="2"/>
  <c r="D48" i="2"/>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11" i="1"/>
  <c r="D10" i="2"/>
  <c r="M23" i="1" l="1"/>
  <c r="B25" i="1" s="1"/>
  <c r="M20" i="1"/>
  <c r="B11" i="1" s="1"/>
  <c r="C55" i="2"/>
  <c r="B55" i="2"/>
  <c r="C42" i="2"/>
  <c r="B42" i="2"/>
  <c r="D20" i="2"/>
  <c r="D19" i="2"/>
  <c r="D18" i="2"/>
  <c r="D17" i="2"/>
  <c r="D16" i="2"/>
  <c r="D15" i="2"/>
  <c r="D14" i="2"/>
  <c r="D13" i="2"/>
  <c r="D12" i="2"/>
  <c r="D11" i="2"/>
  <c r="C44" i="2" l="1"/>
  <c r="C45" i="2" s="1"/>
  <c r="C43" i="2"/>
  <c r="D21" i="2"/>
  <c r="B46" i="2"/>
  <c r="C46" i="2" s="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J17" i="1"/>
  <c r="K16" i="1"/>
  <c r="J16" i="1"/>
  <c r="K15" i="1"/>
  <c r="J15" i="1"/>
  <c r="K14" i="1"/>
  <c r="J14" i="1"/>
  <c r="K13" i="1"/>
  <c r="J13" i="1"/>
  <c r="K12" i="1"/>
  <c r="J12" i="1"/>
  <c r="K11" i="1"/>
  <c r="J11" i="1"/>
  <c r="M17" i="1" l="1"/>
  <c r="B28" i="1" s="1"/>
  <c r="B32" i="1" s="1"/>
  <c r="M14" i="1"/>
  <c r="B14" i="1" s="1"/>
  <c r="C57" i="2"/>
  <c r="B17" i="1" l="1"/>
</calcChain>
</file>

<file path=xl/sharedStrings.xml><?xml version="1.0" encoding="utf-8"?>
<sst xmlns="http://schemas.openxmlformats.org/spreadsheetml/2006/main" count="75" uniqueCount="65">
  <si>
    <t>In 5 years Calculation</t>
  </si>
  <si>
    <t>Total In 5 Years</t>
  </si>
  <si>
    <t>Loan Costs from LE - Section D</t>
  </si>
  <si>
    <t>Prepaid Interest from LE Section F</t>
  </si>
  <si>
    <t xml:space="preserve">Prepaid MI from LE Section F + Escrowed MI from LE Section G </t>
  </si>
  <si>
    <t>Base P&amp;I</t>
  </si>
  <si>
    <t>PMI Pmt</t>
  </si>
  <si>
    <t>Total Payment</t>
  </si>
  <si>
    <t>Total MI</t>
  </si>
  <si>
    <t>Payment Year</t>
  </si>
  <si>
    <t>5 Years MI Total</t>
  </si>
  <si>
    <t>Loan Term MI Total</t>
  </si>
  <si>
    <t>Total MI Payments</t>
  </si>
  <si>
    <t xml:space="preserve">Total of Payment Calculation </t>
  </si>
  <si>
    <t xml:space="preserve">Prepaid MI from LE Section F + Escrowed MI from CLD Section G </t>
  </si>
  <si>
    <t>Loan Costs from CLD - Section D</t>
  </si>
  <si>
    <t>Prepaid Interest from CLD Section F</t>
  </si>
  <si>
    <t>Total of Payments</t>
  </si>
  <si>
    <t>Tolerance Calculation</t>
  </si>
  <si>
    <t>Charges Than Cannot Change - 0% Tolerance</t>
  </si>
  <si>
    <t>Bank Loan Estimate</t>
  </si>
  <si>
    <t>Tolerance Violation</t>
  </si>
  <si>
    <t>Comments (incl paid by others)</t>
  </si>
  <si>
    <t>% Discount Points</t>
  </si>
  <si>
    <t>Loan Origination Charges</t>
  </si>
  <si>
    <t>Appraisal Fee</t>
  </si>
  <si>
    <t>Credit Report Fee</t>
  </si>
  <si>
    <t>Flood Certification Fee</t>
  </si>
  <si>
    <t>Tax Service Fee</t>
  </si>
  <si>
    <t>Transfer Tax Fee</t>
  </si>
  <si>
    <t>Lender Credit</t>
  </si>
  <si>
    <t>Total Reimbursable Amount</t>
  </si>
  <si>
    <t>Charges That Cannot Increase &gt; 10%</t>
  </si>
  <si>
    <t>Comments</t>
  </si>
  <si>
    <t>Govt Recording Charges</t>
  </si>
  <si>
    <t>Total 10% Charges</t>
  </si>
  <si>
    <t>Tolerance Violation?</t>
  </si>
  <si>
    <t>Reimbursable Amount</t>
  </si>
  <si>
    <t>Increase between LE and CD charges</t>
  </si>
  <si>
    <t>Charges That Can Change</t>
  </si>
  <si>
    <t>Homeowners Insurance</t>
  </si>
  <si>
    <t>Prepaid Interest</t>
  </si>
  <si>
    <t>Aggregate Adjustment</t>
  </si>
  <si>
    <t>Total of all Reimbursable Amounts</t>
  </si>
  <si>
    <t>Should be negative number or 0</t>
  </si>
  <si>
    <t>Escrow Deposit</t>
  </si>
  <si>
    <t>Closing Disclosure</t>
  </si>
  <si>
    <t>Total Settlement Fees</t>
  </si>
  <si>
    <t>Loan Amount:</t>
  </si>
  <si>
    <t>Account Number:</t>
  </si>
  <si>
    <t>Borrower Name:</t>
  </si>
  <si>
    <t>Loan Number:</t>
  </si>
  <si>
    <t xml:space="preserve">FHA/USDA MI/Guaranty Fee Payment Schedule  </t>
  </si>
  <si>
    <t>Instructions</t>
  </si>
  <si>
    <t>Total P&amp;I</t>
  </si>
  <si>
    <t>5 Year P&amp;I Total</t>
  </si>
  <si>
    <t>Monthly P&amp;I Payments - in 5 Years</t>
  </si>
  <si>
    <t xml:space="preserve">Monthly P&amp;I Payments - Total </t>
  </si>
  <si>
    <t>Complete cells in Gray</t>
  </si>
  <si>
    <t>Differential</t>
  </si>
  <si>
    <t>Disclaimers</t>
  </si>
  <si>
    <t xml:space="preserve">Complete the cells in Gray.  Use your MI Certificate, Loan Origination System, amortization schedule or other reliable source for determining the monthly amount of MI.  Remember FHA and USDA loans have declining MI so the MI amount will change annually.  Results from 5 Years MI Total and Loan Term MI Total will auto fill in cells B14 and B28 and Results from Total P&amp;I in 5 Years and Total P&amp;I will auto fill in cells B11 and B25. </t>
  </si>
  <si>
    <t xml:space="preserve">For systems with an odd final payment, the Total of Payments figure will differ by the amount of the payment difference. 
For loans with a change in payments between the LE and CD, a new worksheet will be needed. </t>
  </si>
  <si>
    <t>© TCA, Inc. 2023</t>
  </si>
  <si>
    <t xml:space="preserve">© TCA, Inc.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</si>
</sst>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quot;$&quot;#,##0.00\)"/>
    <numFmt numFmtId="165" formatCode="_(&quot;$&quot;* #,##0.00_);_(&quot;$&quot;* \(#,##0.00\);_(&quot;$&quot;* &quot;-&quot;??_);_(@_)"/>
    <numFmt numFmtId="166" formatCode="&quot;$&quot;#,##0.00"/>
  </numFmts>
  <fonts count="10"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color rgb="FF387C2C"/>
      <name val="Times New Roman"/>
      <family val="1"/>
    </font>
    <font>
      <b/>
      <sz val="11"/>
      <color theme="0"/>
      <name val="Calibri"/>
      <family val="2"/>
      <scheme val="minor"/>
    </font>
    <font>
      <sz val="8"/>
      <color rgb="FF735488"/>
      <name val="Calibri"/>
      <family val="2"/>
      <scheme val="minor"/>
    </font>
    <font>
      <sz val="10"/>
      <color theme="0"/>
      <name val="Calibri"/>
      <family val="2"/>
      <scheme val="minor"/>
    </font>
    <font>
      <b/>
      <sz val="12"/>
      <color theme="0"/>
      <name val="Calibri"/>
      <family val="2"/>
      <scheme val="minor"/>
    </font>
    <font>
      <b/>
      <sz val="10"/>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5D899"/>
        <bgColor indexed="64"/>
      </patternFill>
    </fill>
    <fill>
      <patternFill patternType="solid">
        <fgColor rgb="FF735488"/>
        <bgColor indexed="64"/>
      </patternFill>
    </fill>
    <fill>
      <patternFill patternType="solid">
        <fgColor rgb="FFD7D4D0"/>
        <bgColor indexed="64"/>
      </patternFill>
    </fill>
    <fill>
      <patternFill patternType="solid">
        <fgColor rgb="FF725387"/>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diagonal/>
    </border>
  </borders>
  <cellStyleXfs count="2">
    <xf numFmtId="0" fontId="0" fillId="0" borderId="0"/>
    <xf numFmtId="165" fontId="2" fillId="0" borderId="0" applyFont="0" applyFill="0" applyBorder="0" applyAlignment="0" applyProtection="0"/>
  </cellStyleXfs>
  <cellXfs count="132">
    <xf numFmtId="0" fontId="0" fillId="0" borderId="0" xfId="0"/>
    <xf numFmtId="0" fontId="0" fillId="0" borderId="0" xfId="0" applyAlignment="1">
      <alignment wrapText="1"/>
    </xf>
    <xf numFmtId="0" fontId="0" fillId="0" borderId="2" xfId="0" applyBorder="1" applyAlignment="1">
      <alignment wrapText="1"/>
    </xf>
    <xf numFmtId="0" fontId="0" fillId="0" borderId="3" xfId="0" applyBorder="1"/>
    <xf numFmtId="165" fontId="0" fillId="0" borderId="5" xfId="1" applyFont="1" applyBorder="1"/>
    <xf numFmtId="0" fontId="0" fillId="0" borderId="6" xfId="0" applyBorder="1" applyAlignment="1">
      <alignment wrapText="1"/>
    </xf>
    <xf numFmtId="0" fontId="0" fillId="0" borderId="5" xfId="0" applyBorder="1"/>
    <xf numFmtId="0" fontId="0" fillId="0" borderId="7" xfId="0" applyBorder="1" applyAlignment="1">
      <alignment wrapText="1"/>
    </xf>
    <xf numFmtId="0" fontId="0" fillId="0" borderId="8" xfId="0" applyBorder="1"/>
    <xf numFmtId="0" fontId="0" fillId="0" borderId="11" xfId="0" applyBorder="1"/>
    <xf numFmtId="0" fontId="0" fillId="0" borderId="14" xfId="0" applyBorder="1"/>
    <xf numFmtId="165" fontId="0" fillId="0" borderId="5" xfId="0" applyNumberFormat="1" applyBorder="1"/>
    <xf numFmtId="0" fontId="0" fillId="0" borderId="4" xfId="0" applyBorder="1" applyAlignment="1">
      <alignment horizontal="center"/>
    </xf>
    <xf numFmtId="166" fontId="0" fillId="0" borderId="1" xfId="0" applyNumberFormat="1" applyBorder="1" applyAlignment="1">
      <alignment horizontal="center"/>
    </xf>
    <xf numFmtId="0" fontId="0" fillId="0" borderId="12" xfId="0" applyBorder="1" applyAlignment="1">
      <alignment horizontal="center"/>
    </xf>
    <xf numFmtId="166" fontId="0" fillId="0" borderId="13" xfId="0" applyNumberFormat="1" applyBorder="1" applyAlignment="1">
      <alignment horizontal="center"/>
    </xf>
    <xf numFmtId="0" fontId="0" fillId="2" borderId="0" xfId="0" applyFill="1"/>
    <xf numFmtId="0" fontId="4" fillId="0" borderId="0" xfId="0" applyFont="1" applyAlignment="1" applyProtection="1">
      <alignment horizontal="center" vertical="top"/>
      <protection locked="0"/>
    </xf>
    <xf numFmtId="0" fontId="0" fillId="0" borderId="16" xfId="0" applyBorder="1"/>
    <xf numFmtId="0" fontId="0" fillId="0" borderId="19" xfId="0" applyBorder="1"/>
    <xf numFmtId="0" fontId="0" fillId="0" borderId="18" xfId="0" applyBorder="1" applyAlignment="1">
      <alignment wrapText="1"/>
    </xf>
    <xf numFmtId="0" fontId="0" fillId="0" borderId="22" xfId="0" applyBorder="1"/>
    <xf numFmtId="0" fontId="3" fillId="0" borderId="19" xfId="0" applyFont="1" applyBorder="1"/>
    <xf numFmtId="166" fontId="0" fillId="0" borderId="17" xfId="0" applyNumberFormat="1" applyBorder="1" applyProtection="1">
      <protection locked="0"/>
    </xf>
    <xf numFmtId="0" fontId="0" fillId="0" borderId="15" xfId="0" applyBorder="1" applyAlignment="1">
      <alignment wrapText="1"/>
    </xf>
    <xf numFmtId="0" fontId="0" fillId="0" borderId="24" xfId="0" applyBorder="1"/>
    <xf numFmtId="0" fontId="0" fillId="0" borderId="29" xfId="0" applyBorder="1"/>
    <xf numFmtId="0" fontId="0" fillId="0" borderId="7" xfId="0" applyBorder="1"/>
    <xf numFmtId="0" fontId="0" fillId="0" borderId="33" xfId="0" applyBorder="1" applyAlignment="1">
      <alignment wrapText="1"/>
    </xf>
    <xf numFmtId="0" fontId="0" fillId="0" borderId="34" xfId="0" applyBorder="1"/>
    <xf numFmtId="0" fontId="3" fillId="0" borderId="15" xfId="0" applyFont="1" applyBorder="1"/>
    <xf numFmtId="0" fontId="0" fillId="2" borderId="16" xfId="0" applyFill="1" applyBorder="1"/>
    <xf numFmtId="0" fontId="3" fillId="0" borderId="23" xfId="0" applyFont="1" applyBorder="1"/>
    <xf numFmtId="0" fontId="0" fillId="2" borderId="38" xfId="0" applyFill="1" applyBorder="1"/>
    <xf numFmtId="0" fontId="0" fillId="0" borderId="36" xfId="0" applyBorder="1"/>
    <xf numFmtId="0" fontId="0" fillId="0" borderId="42" xfId="0" applyBorder="1"/>
    <xf numFmtId="0" fontId="0" fillId="0" borderId="11" xfId="0" applyBorder="1" applyProtection="1">
      <protection locked="0"/>
    </xf>
    <xf numFmtId="0" fontId="0" fillId="0" borderId="44" xfId="0" applyBorder="1" applyProtection="1">
      <protection locked="0"/>
    </xf>
    <xf numFmtId="0" fontId="0" fillId="0" borderId="45" xfId="0" applyBorder="1"/>
    <xf numFmtId="0" fontId="0" fillId="0" borderId="44" xfId="0" applyBorder="1"/>
    <xf numFmtId="0" fontId="0" fillId="0" borderId="48" xfId="0" applyBorder="1" applyProtection="1">
      <protection locked="0"/>
    </xf>
    <xf numFmtId="0" fontId="0" fillId="0" borderId="37" xfId="0" applyBorder="1"/>
    <xf numFmtId="0" fontId="3" fillId="0" borderId="45" xfId="0" applyFont="1" applyBorder="1"/>
    <xf numFmtId="0" fontId="0" fillId="2" borderId="0" xfId="0" applyFill="1" applyAlignment="1">
      <alignment wrapText="1"/>
    </xf>
    <xf numFmtId="0" fontId="6" fillId="0" borderId="0" xfId="0" applyFont="1" applyAlignment="1">
      <alignment horizontal="right" vertical="center" readingOrder="1"/>
    </xf>
    <xf numFmtId="0" fontId="0" fillId="0" borderId="18" xfId="0" applyBorder="1" applyProtection="1">
      <protection locked="0"/>
    </xf>
    <xf numFmtId="0" fontId="6" fillId="0" borderId="8" xfId="0" applyFont="1" applyBorder="1" applyAlignment="1">
      <alignment horizontal="right" vertical="center" readingOrder="1"/>
    </xf>
    <xf numFmtId="0" fontId="5" fillId="4" borderId="26" xfId="0" applyFont="1" applyFill="1" applyBorder="1" applyAlignment="1">
      <alignment wrapText="1"/>
    </xf>
    <xf numFmtId="0" fontId="5" fillId="4" borderId="19" xfId="0" applyFont="1" applyFill="1" applyBorder="1"/>
    <xf numFmtId="166" fontId="1" fillId="0" borderId="21" xfId="0" applyNumberFormat="1" applyFont="1" applyBorder="1" applyProtection="1">
      <protection locked="0"/>
    </xf>
    <xf numFmtId="0" fontId="1" fillId="0" borderId="47" xfId="0" applyFont="1" applyBorder="1" applyProtection="1">
      <protection locked="0"/>
    </xf>
    <xf numFmtId="0" fontId="1" fillId="0" borderId="0" xfId="0" applyFont="1"/>
    <xf numFmtId="0" fontId="1" fillId="3" borderId="4" xfId="0" applyFont="1" applyFill="1" applyBorder="1"/>
    <xf numFmtId="166" fontId="1" fillId="3" borderId="1" xfId="0" applyNumberFormat="1" applyFont="1" applyFill="1" applyBorder="1"/>
    <xf numFmtId="166" fontId="1" fillId="0" borderId="1" xfId="0" applyNumberFormat="1" applyFont="1" applyBorder="1" applyProtection="1">
      <protection locked="0"/>
    </xf>
    <xf numFmtId="0" fontId="1" fillId="0" borderId="11" xfId="0" applyFont="1" applyBorder="1" applyProtection="1">
      <protection locked="0"/>
    </xf>
    <xf numFmtId="0" fontId="5" fillId="4" borderId="4" xfId="0" applyFont="1" applyFill="1" applyBorder="1"/>
    <xf numFmtId="166" fontId="5" fillId="4" borderId="1" xfId="0" applyNumberFormat="1" applyFont="1" applyFill="1" applyBorder="1"/>
    <xf numFmtId="166" fontId="5" fillId="4" borderId="19" xfId="0" applyNumberFormat="1" applyFont="1" applyFill="1" applyBorder="1"/>
    <xf numFmtId="0" fontId="1" fillId="0" borderId="45" xfId="0" applyFont="1" applyBorder="1"/>
    <xf numFmtId="166" fontId="0" fillId="5" borderId="1" xfId="0" applyNumberFormat="1" applyFill="1" applyBorder="1" applyAlignment="1" applyProtection="1">
      <alignment horizontal="center"/>
      <protection locked="0"/>
    </xf>
    <xf numFmtId="40" fontId="0" fillId="5" borderId="1" xfId="0" applyNumberFormat="1" applyFill="1" applyBorder="1" applyAlignment="1" applyProtection="1">
      <alignment horizontal="center"/>
      <protection locked="0"/>
    </xf>
    <xf numFmtId="166" fontId="0" fillId="5" borderId="13" xfId="0" applyNumberFormat="1" applyFill="1" applyBorder="1" applyAlignment="1" applyProtection="1">
      <alignment horizontal="center"/>
      <protection locked="0"/>
    </xf>
    <xf numFmtId="40" fontId="0" fillId="5" borderId="13" xfId="0" applyNumberFormat="1" applyFill="1" applyBorder="1" applyAlignment="1" applyProtection="1">
      <alignment horizontal="center"/>
      <protection locked="0"/>
    </xf>
    <xf numFmtId="164" fontId="0" fillId="5" borderId="1" xfId="1" applyNumberFormat="1" applyFont="1" applyFill="1" applyBorder="1" applyProtection="1">
      <protection locked="0"/>
    </xf>
    <xf numFmtId="164" fontId="0" fillId="5" borderId="1" xfId="0" applyNumberFormat="1" applyFill="1" applyBorder="1" applyProtection="1">
      <protection locked="0"/>
    </xf>
    <xf numFmtId="0" fontId="7" fillId="6" borderId="4" xfId="0" applyFont="1" applyFill="1" applyBorder="1" applyAlignment="1">
      <alignment wrapText="1"/>
    </xf>
    <xf numFmtId="164" fontId="7" fillId="6" borderId="5" xfId="1" applyNumberFormat="1" applyFont="1" applyFill="1" applyBorder="1" applyProtection="1"/>
    <xf numFmtId="166" fontId="7" fillId="6" borderId="5" xfId="1" applyNumberFormat="1" applyFont="1" applyFill="1" applyBorder="1" applyProtection="1"/>
    <xf numFmtId="165" fontId="7" fillId="6" borderId="5" xfId="1" applyFont="1" applyFill="1" applyBorder="1" applyProtection="1"/>
    <xf numFmtId="165" fontId="7" fillId="6" borderId="5" xfId="0" applyNumberFormat="1" applyFont="1" applyFill="1" applyBorder="1"/>
    <xf numFmtId="164" fontId="7" fillId="6" borderId="5" xfId="0" applyNumberFormat="1" applyFont="1" applyFill="1" applyBorder="1"/>
    <xf numFmtId="166" fontId="7" fillId="6" borderId="11" xfId="0" applyNumberFormat="1" applyFont="1" applyFill="1" applyBorder="1"/>
    <xf numFmtId="0" fontId="5" fillId="6" borderId="11" xfId="0" applyFont="1" applyFill="1" applyBorder="1" applyAlignment="1">
      <alignment horizontal="center"/>
    </xf>
    <xf numFmtId="0" fontId="9" fillId="6" borderId="35" xfId="0" applyFont="1" applyFill="1" applyBorder="1" applyAlignment="1">
      <alignment wrapText="1"/>
    </xf>
    <xf numFmtId="0" fontId="7" fillId="6" borderId="32" xfId="0" applyFont="1" applyFill="1" applyBorder="1"/>
    <xf numFmtId="0" fontId="9" fillId="6" borderId="15" xfId="0" applyFont="1" applyFill="1" applyBorder="1" applyAlignment="1">
      <alignment wrapText="1"/>
    </xf>
    <xf numFmtId="0" fontId="7" fillId="6" borderId="16" xfId="0" applyFont="1" applyFill="1" applyBorder="1"/>
    <xf numFmtId="0" fontId="5" fillId="6" borderId="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vertical="center"/>
    </xf>
    <xf numFmtId="0" fontId="7" fillId="6" borderId="11" xfId="0" applyFont="1" applyFill="1" applyBorder="1" applyAlignment="1">
      <alignment vertical="center"/>
    </xf>
    <xf numFmtId="0" fontId="3" fillId="2" borderId="35" xfId="0" applyFont="1" applyFill="1" applyBorder="1" applyAlignment="1">
      <alignment horizontal="center" wrapText="1"/>
    </xf>
    <xf numFmtId="0" fontId="3" fillId="2" borderId="49" xfId="0" applyFont="1" applyFill="1" applyBorder="1" applyAlignment="1">
      <alignment horizontal="center" wrapText="1"/>
    </xf>
    <xf numFmtId="0" fontId="3" fillId="2" borderId="32" xfId="0" applyFont="1" applyFill="1" applyBorder="1" applyAlignment="1">
      <alignment horizontal="center" wrapText="1"/>
    </xf>
    <xf numFmtId="0" fontId="3" fillId="0" borderId="33" xfId="0" applyFont="1" applyBorder="1" applyAlignment="1">
      <alignment horizontal="left" vertical="center" wrapText="1"/>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0" fillId="5" borderId="15" xfId="0" applyFill="1" applyBorder="1" applyAlignment="1" applyProtection="1">
      <alignment horizontal="left" wrapText="1"/>
      <protection locked="0"/>
    </xf>
    <xf numFmtId="0" fontId="0" fillId="5" borderId="16" xfId="0" applyFill="1" applyBorder="1" applyAlignment="1" applyProtection="1">
      <alignment horizontal="left" wrapText="1"/>
      <protection locked="0"/>
    </xf>
    <xf numFmtId="0" fontId="8" fillId="6" borderId="7" xfId="0" applyFont="1" applyFill="1" applyBorder="1" applyAlignment="1">
      <alignment horizontal="center" wrapText="1"/>
    </xf>
    <xf numFmtId="0" fontId="8" fillId="6" borderId="8" xfId="0" applyFont="1" applyFill="1" applyBorder="1" applyAlignment="1">
      <alignment horizontal="center" wrapText="1"/>
    </xf>
    <xf numFmtId="0" fontId="8" fillId="6" borderId="30" xfId="0" applyFont="1" applyFill="1" applyBorder="1" applyAlignment="1">
      <alignment horizontal="center" wrapText="1"/>
    </xf>
    <xf numFmtId="0" fontId="8" fillId="6" borderId="31" xfId="0" applyFont="1" applyFill="1" applyBorder="1" applyAlignment="1">
      <alignment horizontal="center" wrapText="1"/>
    </xf>
    <xf numFmtId="0" fontId="8" fillId="6" borderId="40" xfId="0" applyFont="1" applyFill="1" applyBorder="1" applyAlignment="1">
      <alignment horizont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8" fillId="6" borderId="9" xfId="0" applyFont="1" applyFill="1" applyBorder="1" applyAlignment="1">
      <alignment horizontal="center" wrapText="1"/>
    </xf>
    <xf numFmtId="0" fontId="8" fillId="6" borderId="10" xfId="0" applyFont="1" applyFill="1" applyBorder="1" applyAlignment="1">
      <alignment horizontal="center" wrapText="1"/>
    </xf>
    <xf numFmtId="0" fontId="0" fillId="6" borderId="2" xfId="0" applyFill="1" applyBorder="1" applyAlignment="1">
      <alignment horizontal="center"/>
    </xf>
    <xf numFmtId="0" fontId="0" fillId="6" borderId="39" xfId="0" applyFill="1" applyBorder="1" applyAlignment="1">
      <alignment horizontal="center"/>
    </xf>
    <xf numFmtId="0" fontId="0" fillId="6" borderId="3" xfId="0" applyFill="1" applyBorder="1" applyAlignment="1">
      <alignment horizontal="center"/>
    </xf>
    <xf numFmtId="0" fontId="0" fillId="6" borderId="6" xfId="0" applyFill="1" applyBorder="1" applyAlignment="1">
      <alignment horizontal="center"/>
    </xf>
    <xf numFmtId="0" fontId="0" fillId="6" borderId="0" xfId="0" applyFill="1" applyAlignment="1">
      <alignment horizontal="center"/>
    </xf>
    <xf numFmtId="0" fontId="0" fillId="6" borderId="5" xfId="0" applyFill="1" applyBorder="1" applyAlignment="1">
      <alignment horizontal="center"/>
    </xf>
    <xf numFmtId="0" fontId="0" fillId="6" borderId="7" xfId="0" applyFill="1" applyBorder="1" applyAlignment="1">
      <alignment horizontal="center"/>
    </xf>
    <xf numFmtId="0" fontId="0" fillId="6" borderId="24" xfId="0" applyFill="1" applyBorder="1" applyAlignment="1">
      <alignment horizontal="center"/>
    </xf>
    <xf numFmtId="0" fontId="0" fillId="6" borderId="8" xfId="0" applyFill="1" applyBorder="1" applyAlignment="1">
      <alignment horizontal="center"/>
    </xf>
    <xf numFmtId="0" fontId="0" fillId="0" borderId="4" xfId="0" applyFill="1" applyBorder="1" applyAlignment="1">
      <alignment wrapText="1"/>
    </xf>
    <xf numFmtId="166" fontId="0" fillId="0" borderId="1" xfId="0" applyNumberFormat="1" applyFill="1" applyBorder="1"/>
    <xf numFmtId="166" fontId="0" fillId="0" borderId="18" xfId="0" applyNumberFormat="1" applyFill="1" applyBorder="1"/>
    <xf numFmtId="0" fontId="0" fillId="0" borderId="25" xfId="0" applyFill="1" applyBorder="1" applyAlignment="1">
      <alignment wrapText="1"/>
    </xf>
    <xf numFmtId="166" fontId="0" fillId="0" borderId="18" xfId="0" applyNumberFormat="1" applyFill="1" applyBorder="1" applyAlignment="1">
      <alignment wrapText="1"/>
    </xf>
    <xf numFmtId="0" fontId="1" fillId="0" borderId="27" xfId="0" applyFont="1" applyFill="1" applyBorder="1"/>
    <xf numFmtId="166" fontId="1" fillId="0" borderId="21" xfId="0" applyNumberFormat="1" applyFont="1" applyFill="1" applyBorder="1"/>
    <xf numFmtId="0" fontId="0" fillId="0" borderId="28" xfId="0" applyFill="1" applyBorder="1"/>
    <xf numFmtId="166" fontId="0" fillId="0" borderId="17" xfId="0" applyNumberFormat="1" applyFill="1" applyBorder="1"/>
    <xf numFmtId="10" fontId="0" fillId="0" borderId="17" xfId="0" applyNumberFormat="1" applyFill="1" applyBorder="1"/>
    <xf numFmtId="0" fontId="0" fillId="0" borderId="1" xfId="0" applyFill="1" applyBorder="1"/>
    <xf numFmtId="0" fontId="0" fillId="0" borderId="26" xfId="0" applyFill="1" applyBorder="1"/>
    <xf numFmtId="166" fontId="0" fillId="0" borderId="19" xfId="0" applyNumberFormat="1" applyFill="1" applyBorder="1"/>
    <xf numFmtId="0" fontId="0" fillId="5" borderId="15" xfId="0" applyFill="1" applyBorder="1" applyAlignment="1" applyProtection="1">
      <alignment horizontal="left"/>
      <protection locked="0"/>
    </xf>
    <xf numFmtId="0" fontId="0" fillId="5" borderId="16" xfId="0" applyFill="1" applyBorder="1" applyAlignment="1" applyProtection="1">
      <alignment horizontal="left"/>
      <protection locked="0"/>
    </xf>
    <xf numFmtId="0" fontId="3" fillId="5" borderId="41" xfId="0" applyFont="1" applyFill="1" applyBorder="1"/>
    <xf numFmtId="0" fontId="0" fillId="5" borderId="4" xfId="0" applyFill="1" applyBorder="1" applyProtection="1">
      <protection locked="0"/>
    </xf>
    <xf numFmtId="166" fontId="0" fillId="5" borderId="1" xfId="0" applyNumberFormat="1" applyFill="1" applyBorder="1" applyProtection="1">
      <protection locked="0"/>
    </xf>
    <xf numFmtId="166" fontId="0" fillId="5" borderId="18" xfId="0" applyNumberFormat="1" applyFill="1" applyBorder="1" applyProtection="1">
      <protection locked="0"/>
    </xf>
    <xf numFmtId="0" fontId="0" fillId="5" borderId="1" xfId="0" applyFill="1" applyBorder="1" applyProtection="1">
      <protection locked="0"/>
    </xf>
    <xf numFmtId="0" fontId="0" fillId="5" borderId="18" xfId="0" applyFill="1" applyBorder="1" applyProtection="1">
      <protection locked="0"/>
    </xf>
    <xf numFmtId="0" fontId="5" fillId="6" borderId="43"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4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725387"/>
      <color rgb="FFD7D4D0"/>
      <color rgb="FFF5D899"/>
      <color rgb="FF735488"/>
      <color rgb="FF8E87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807720</xdr:colOff>
      <xdr:row>0</xdr:row>
      <xdr:rowOff>38100</xdr:rowOff>
    </xdr:from>
    <xdr:to>
      <xdr:col>10</xdr:col>
      <xdr:colOff>358140</xdr:colOff>
      <xdr:row>7</xdr:row>
      <xdr:rowOff>106680</xdr:rowOff>
    </xdr:to>
    <xdr:pic>
      <xdr:nvPicPr>
        <xdr:cNvPr id="2" name="Picture 1">
          <a:extLst>
            <a:ext uri="{FF2B5EF4-FFF2-40B4-BE49-F238E27FC236}">
              <a16:creationId xmlns:a16="http://schemas.microsoft.com/office/drawing/2014/main" id="{840228BB-3A94-4FC3-9EB4-2A312C4EF0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5560" y="38100"/>
          <a:ext cx="1295400" cy="1295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899160</xdr:colOff>
      <xdr:row>0</xdr:row>
      <xdr:rowOff>15240</xdr:rowOff>
    </xdr:from>
    <xdr:to>
      <xdr:col>4</xdr:col>
      <xdr:colOff>1859280</xdr:colOff>
      <xdr:row>5</xdr:row>
      <xdr:rowOff>99060</xdr:rowOff>
    </xdr:to>
    <xdr:pic>
      <xdr:nvPicPr>
        <xdr:cNvPr id="2" name="Picture 1">
          <a:extLst>
            <a:ext uri="{FF2B5EF4-FFF2-40B4-BE49-F238E27FC236}">
              <a16:creationId xmlns:a16="http://schemas.microsoft.com/office/drawing/2014/main" id="{2E611215-F705-497F-846F-7987E664D7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12180" y="15240"/>
          <a:ext cx="960120" cy="960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
  <sheetViews>
    <sheetView workbookViewId="0">
      <selection activeCell="B22" sqref="B22"/>
    </sheetView>
  </sheetViews>
  <sheetFormatPr defaultRowHeight="13.8" x14ac:dyDescent="0.3"/>
  <cols>
    <col min="1" max="1" width="41.109375" style="1" customWidth="1"/>
    <col min="2" max="2" width="13" customWidth="1"/>
    <col min="3" max="3" width="1.5546875" customWidth="1"/>
    <col min="4" max="5" width="1.5546875" hidden="1" customWidth="1"/>
    <col min="6" max="6" width="1.5546875" customWidth="1"/>
    <col min="7" max="7" width="11.5546875" customWidth="1"/>
    <col min="8" max="8" width="12.5546875" customWidth="1"/>
    <col min="9" max="9" width="12.33203125" customWidth="1"/>
    <col min="10" max="10" width="13.109375" customWidth="1"/>
    <col min="11" max="11" width="10.44140625" customWidth="1"/>
    <col min="12" max="12" width="9.88671875" customWidth="1"/>
    <col min="13" max="13" width="19" customWidth="1"/>
  </cols>
  <sheetData>
    <row r="1" spans="1:14" x14ac:dyDescent="0.3">
      <c r="A1" s="74" t="s">
        <v>50</v>
      </c>
      <c r="B1" s="75"/>
      <c r="C1" s="16"/>
      <c r="D1" s="16"/>
      <c r="E1" s="16"/>
      <c r="F1" s="16"/>
      <c r="G1" s="99"/>
      <c r="H1" s="100"/>
      <c r="I1" s="100"/>
      <c r="J1" s="100"/>
      <c r="K1" s="100"/>
      <c r="L1" s="100"/>
      <c r="M1" s="101"/>
    </row>
    <row r="2" spans="1:14" x14ac:dyDescent="0.3">
      <c r="A2" s="88"/>
      <c r="B2" s="89"/>
      <c r="C2" s="16"/>
      <c r="D2" s="16"/>
      <c r="E2" s="16"/>
      <c r="F2" s="16"/>
      <c r="G2" s="102"/>
      <c r="H2" s="103"/>
      <c r="I2" s="103"/>
      <c r="J2" s="103"/>
      <c r="K2" s="103"/>
      <c r="L2" s="103"/>
      <c r="M2" s="104"/>
      <c r="N2" s="17"/>
    </row>
    <row r="3" spans="1:14" x14ac:dyDescent="0.3">
      <c r="A3" s="76" t="s">
        <v>49</v>
      </c>
      <c r="B3" s="77"/>
      <c r="C3" s="16"/>
      <c r="D3" s="16"/>
      <c r="E3" s="16"/>
      <c r="F3" s="16"/>
      <c r="G3" s="102"/>
      <c r="H3" s="103"/>
      <c r="I3" s="103"/>
      <c r="J3" s="103"/>
      <c r="K3" s="103"/>
      <c r="L3" s="103"/>
      <c r="M3" s="104"/>
    </row>
    <row r="4" spans="1:14" x14ac:dyDescent="0.3">
      <c r="A4" s="88"/>
      <c r="B4" s="89"/>
      <c r="C4" s="16"/>
      <c r="D4" s="16"/>
      <c r="E4" s="16"/>
      <c r="F4" s="16"/>
      <c r="G4" s="102"/>
      <c r="H4" s="103"/>
      <c r="I4" s="103"/>
      <c r="J4" s="103"/>
      <c r="K4" s="103"/>
      <c r="L4" s="103"/>
      <c r="M4" s="104"/>
    </row>
    <row r="5" spans="1:14" x14ac:dyDescent="0.3">
      <c r="A5" s="76" t="s">
        <v>48</v>
      </c>
      <c r="B5" s="77"/>
      <c r="C5" s="16"/>
      <c r="D5" s="16"/>
      <c r="E5" s="16"/>
      <c r="F5" s="16"/>
      <c r="G5" s="102"/>
      <c r="H5" s="103"/>
      <c r="I5" s="103"/>
      <c r="J5" s="103"/>
      <c r="K5" s="103"/>
      <c r="L5" s="103"/>
      <c r="M5" s="104"/>
    </row>
    <row r="6" spans="1:14" x14ac:dyDescent="0.3">
      <c r="A6" s="88"/>
      <c r="B6" s="89"/>
      <c r="C6" s="16"/>
      <c r="D6" s="16"/>
      <c r="E6" s="16"/>
      <c r="F6" s="16"/>
      <c r="G6" s="102"/>
      <c r="H6" s="103"/>
      <c r="I6" s="103"/>
      <c r="J6" s="103"/>
      <c r="K6" s="103"/>
      <c r="L6" s="103"/>
      <c r="M6" s="104"/>
    </row>
    <row r="7" spans="1:14" x14ac:dyDescent="0.3">
      <c r="A7" s="24"/>
      <c r="B7" s="18"/>
      <c r="C7" s="16"/>
      <c r="D7" s="16"/>
      <c r="E7" s="16"/>
      <c r="F7" s="16"/>
      <c r="G7" s="102"/>
      <c r="H7" s="103"/>
      <c r="I7" s="103"/>
      <c r="J7" s="103"/>
      <c r="K7" s="103"/>
      <c r="L7" s="103"/>
      <c r="M7" s="104"/>
    </row>
    <row r="8" spans="1:14" ht="14.4" thickBot="1" x14ac:dyDescent="0.35">
      <c r="A8" s="28"/>
      <c r="B8" s="29"/>
      <c r="C8" s="16"/>
      <c r="D8" s="16"/>
      <c r="E8" s="16"/>
      <c r="F8" s="16"/>
      <c r="G8" s="105"/>
      <c r="H8" s="106"/>
      <c r="I8" s="106"/>
      <c r="J8" s="106"/>
      <c r="K8" s="106"/>
      <c r="L8" s="106"/>
      <c r="M8" s="107"/>
    </row>
    <row r="9" spans="1:14" ht="16.5" customHeight="1" thickBot="1" x14ac:dyDescent="0.35">
      <c r="A9" s="90" t="s">
        <v>0</v>
      </c>
      <c r="B9" s="91"/>
      <c r="C9" s="16"/>
      <c r="D9" s="16"/>
      <c r="E9" s="16"/>
      <c r="F9" s="16"/>
      <c r="G9" s="92" t="s">
        <v>52</v>
      </c>
      <c r="H9" s="93"/>
      <c r="I9" s="93"/>
      <c r="J9" s="93"/>
      <c r="K9" s="93"/>
      <c r="L9" s="93"/>
      <c r="M9" s="94"/>
    </row>
    <row r="10" spans="1:14" ht="28.8" x14ac:dyDescent="0.3">
      <c r="A10" s="2"/>
      <c r="B10" s="3"/>
      <c r="C10" s="16"/>
      <c r="D10" s="16"/>
      <c r="E10" s="16"/>
      <c r="F10" s="16"/>
      <c r="G10" s="78" t="s">
        <v>9</v>
      </c>
      <c r="H10" s="79" t="s">
        <v>5</v>
      </c>
      <c r="I10" s="79" t="s">
        <v>6</v>
      </c>
      <c r="J10" s="79" t="s">
        <v>7</v>
      </c>
      <c r="K10" s="79" t="s">
        <v>8</v>
      </c>
      <c r="L10" s="80" t="s">
        <v>54</v>
      </c>
      <c r="M10" s="81"/>
    </row>
    <row r="11" spans="1:14" x14ac:dyDescent="0.3">
      <c r="A11" s="66" t="s">
        <v>56</v>
      </c>
      <c r="B11" s="67">
        <f>M20</f>
        <v>0</v>
      </c>
      <c r="C11" s="16"/>
      <c r="D11" s="16"/>
      <c r="E11" s="16"/>
      <c r="F11" s="16"/>
      <c r="G11" s="12">
        <v>1</v>
      </c>
      <c r="H11" s="60"/>
      <c r="I11" s="61"/>
      <c r="J11" s="13">
        <f>H11+I11</f>
        <v>0</v>
      </c>
      <c r="K11" s="13">
        <f>I11*12</f>
        <v>0</v>
      </c>
      <c r="L11" s="13">
        <f>H11*12</f>
        <v>0</v>
      </c>
      <c r="M11" s="9"/>
    </row>
    <row r="12" spans="1:14" x14ac:dyDescent="0.3">
      <c r="A12" s="66" t="s">
        <v>2</v>
      </c>
      <c r="B12" s="64"/>
      <c r="C12" s="16"/>
      <c r="D12" s="16"/>
      <c r="E12" s="16"/>
      <c r="F12" s="16"/>
      <c r="G12" s="12">
        <v>2</v>
      </c>
      <c r="H12" s="60"/>
      <c r="I12" s="61"/>
      <c r="J12" s="13">
        <f t="shared" ref="J12:J40" si="0">H12+I12</f>
        <v>0</v>
      </c>
      <c r="K12" s="13">
        <f t="shared" ref="K12:K39" si="1">I12*12</f>
        <v>0</v>
      </c>
      <c r="L12" s="13">
        <f t="shared" ref="L12:L39" si="2">H12*12</f>
        <v>0</v>
      </c>
      <c r="M12" s="9"/>
    </row>
    <row r="13" spans="1:14" ht="27.6" x14ac:dyDescent="0.3">
      <c r="A13" s="66" t="s">
        <v>4</v>
      </c>
      <c r="B13" s="64"/>
      <c r="C13" s="16"/>
      <c r="D13" s="16"/>
      <c r="E13" s="16"/>
      <c r="F13" s="16"/>
      <c r="G13" s="12">
        <v>3</v>
      </c>
      <c r="H13" s="60"/>
      <c r="I13" s="61"/>
      <c r="J13" s="13">
        <f t="shared" si="0"/>
        <v>0</v>
      </c>
      <c r="K13" s="13">
        <f t="shared" si="1"/>
        <v>0</v>
      </c>
      <c r="L13" s="13">
        <f t="shared" si="2"/>
        <v>0</v>
      </c>
      <c r="M13" s="73" t="s">
        <v>10</v>
      </c>
    </row>
    <row r="14" spans="1:14" x14ac:dyDescent="0.3">
      <c r="A14" s="66" t="s">
        <v>12</v>
      </c>
      <c r="B14" s="68">
        <f>M14</f>
        <v>0</v>
      </c>
      <c r="C14" s="16"/>
      <c r="D14" s="16"/>
      <c r="E14" s="16"/>
      <c r="F14" s="16"/>
      <c r="G14" s="12">
        <v>4</v>
      </c>
      <c r="H14" s="60"/>
      <c r="I14" s="61"/>
      <c r="J14" s="13">
        <f t="shared" si="0"/>
        <v>0</v>
      </c>
      <c r="K14" s="13">
        <f t="shared" si="1"/>
        <v>0</v>
      </c>
      <c r="L14" s="13">
        <f t="shared" si="2"/>
        <v>0</v>
      </c>
      <c r="M14" s="72">
        <f>SUM(K11:K15)</f>
        <v>0</v>
      </c>
    </row>
    <row r="15" spans="1:14" x14ac:dyDescent="0.3">
      <c r="A15" s="66" t="s">
        <v>3</v>
      </c>
      <c r="B15" s="64"/>
      <c r="C15" s="16"/>
      <c r="D15" s="16"/>
      <c r="E15" s="16"/>
      <c r="F15" s="16"/>
      <c r="G15" s="12">
        <v>5</v>
      </c>
      <c r="H15" s="60"/>
      <c r="I15" s="61"/>
      <c r="J15" s="13">
        <f t="shared" si="0"/>
        <v>0</v>
      </c>
      <c r="K15" s="13">
        <f t="shared" si="1"/>
        <v>0</v>
      </c>
      <c r="L15" s="13">
        <f t="shared" si="2"/>
        <v>0</v>
      </c>
      <c r="M15" s="9"/>
    </row>
    <row r="16" spans="1:14" ht="14.4" x14ac:dyDescent="0.3">
      <c r="A16" s="5"/>
      <c r="B16" s="4"/>
      <c r="C16" s="16"/>
      <c r="D16" s="16"/>
      <c r="E16" s="16"/>
      <c r="F16" s="16"/>
      <c r="G16" s="12">
        <v>6</v>
      </c>
      <c r="H16" s="60"/>
      <c r="I16" s="61"/>
      <c r="J16" s="13">
        <f t="shared" si="0"/>
        <v>0</v>
      </c>
      <c r="K16" s="13">
        <f t="shared" si="1"/>
        <v>0</v>
      </c>
      <c r="L16" s="13">
        <f t="shared" si="2"/>
        <v>0</v>
      </c>
      <c r="M16" s="73" t="s">
        <v>11</v>
      </c>
    </row>
    <row r="17" spans="1:13" x14ac:dyDescent="0.3">
      <c r="A17" s="66" t="s">
        <v>1</v>
      </c>
      <c r="B17" s="69">
        <f>SUM(B11:B16)</f>
        <v>0</v>
      </c>
      <c r="C17" s="16"/>
      <c r="D17" s="16"/>
      <c r="E17" s="16"/>
      <c r="F17" s="16"/>
      <c r="G17" s="12">
        <v>7</v>
      </c>
      <c r="H17" s="60"/>
      <c r="I17" s="61"/>
      <c r="J17" s="13">
        <f t="shared" si="0"/>
        <v>0</v>
      </c>
      <c r="K17" s="13">
        <f t="shared" si="1"/>
        <v>0</v>
      </c>
      <c r="L17" s="13">
        <f t="shared" si="2"/>
        <v>0</v>
      </c>
      <c r="M17" s="72">
        <f>SUM(K11:K40)</f>
        <v>0</v>
      </c>
    </row>
    <row r="18" spans="1:13" ht="32.25" customHeight="1" x14ac:dyDescent="0.3">
      <c r="A18" s="5"/>
      <c r="B18" s="6"/>
      <c r="C18" s="16"/>
      <c r="D18" s="16"/>
      <c r="E18" s="16"/>
      <c r="F18" s="16"/>
      <c r="G18" s="12">
        <v>8</v>
      </c>
      <c r="H18" s="60"/>
      <c r="I18" s="61"/>
      <c r="J18" s="13">
        <f t="shared" si="0"/>
        <v>0</v>
      </c>
      <c r="K18" s="13">
        <f t="shared" si="1"/>
        <v>0</v>
      </c>
      <c r="L18" s="13">
        <f t="shared" si="2"/>
        <v>0</v>
      </c>
      <c r="M18" s="9"/>
    </row>
    <row r="19" spans="1:13" ht="32.25" customHeight="1" x14ac:dyDescent="0.3">
      <c r="A19" s="95"/>
      <c r="B19" s="96"/>
      <c r="C19" s="16"/>
      <c r="D19" s="16"/>
      <c r="E19" s="16"/>
      <c r="F19" s="16"/>
      <c r="G19" s="12">
        <v>9</v>
      </c>
      <c r="H19" s="60"/>
      <c r="I19" s="61"/>
      <c r="J19" s="13">
        <f t="shared" si="0"/>
        <v>0</v>
      </c>
      <c r="K19" s="13">
        <f t="shared" si="1"/>
        <v>0</v>
      </c>
      <c r="L19" s="13">
        <f t="shared" si="2"/>
        <v>0</v>
      </c>
      <c r="M19" s="73" t="s">
        <v>55</v>
      </c>
    </row>
    <row r="20" spans="1:13" ht="14.4" thickBot="1" x14ac:dyDescent="0.35">
      <c r="A20" s="7"/>
      <c r="B20" s="8"/>
      <c r="C20" s="16"/>
      <c r="D20" s="16"/>
      <c r="E20" s="16"/>
      <c r="F20" s="16"/>
      <c r="G20" s="12">
        <v>10</v>
      </c>
      <c r="H20" s="60"/>
      <c r="I20" s="61"/>
      <c r="J20" s="13">
        <f t="shared" si="0"/>
        <v>0</v>
      </c>
      <c r="K20" s="13">
        <f t="shared" si="1"/>
        <v>0</v>
      </c>
      <c r="L20" s="13">
        <f t="shared" si="2"/>
        <v>0</v>
      </c>
      <c r="M20" s="72">
        <f>SUM(L11:L15)</f>
        <v>0</v>
      </c>
    </row>
    <row r="21" spans="1:13" x14ac:dyDescent="0.3">
      <c r="A21" s="43"/>
      <c r="B21" s="16"/>
      <c r="C21" s="16"/>
      <c r="D21" s="16"/>
      <c r="E21" s="16"/>
      <c r="F21" s="16"/>
      <c r="G21" s="12">
        <v>11</v>
      </c>
      <c r="H21" s="60"/>
      <c r="I21" s="61"/>
      <c r="J21" s="13">
        <f t="shared" si="0"/>
        <v>0</v>
      </c>
      <c r="K21" s="13">
        <f t="shared" si="1"/>
        <v>0</v>
      </c>
      <c r="L21" s="13">
        <f t="shared" si="2"/>
        <v>0</v>
      </c>
      <c r="M21" s="9"/>
    </row>
    <row r="22" spans="1:13" ht="15" thickBot="1" x14ac:dyDescent="0.35">
      <c r="A22" s="43"/>
      <c r="B22" s="16"/>
      <c r="C22" s="16"/>
      <c r="D22" s="16"/>
      <c r="E22" s="16"/>
      <c r="F22" s="16"/>
      <c r="G22" s="12">
        <v>12</v>
      </c>
      <c r="H22" s="60"/>
      <c r="I22" s="61"/>
      <c r="J22" s="13">
        <f t="shared" si="0"/>
        <v>0</v>
      </c>
      <c r="K22" s="13">
        <f t="shared" si="1"/>
        <v>0</v>
      </c>
      <c r="L22" s="13">
        <f t="shared" si="2"/>
        <v>0</v>
      </c>
      <c r="M22" s="73" t="s">
        <v>54</v>
      </c>
    </row>
    <row r="23" spans="1:13" ht="16.2" thickBot="1" x14ac:dyDescent="0.35">
      <c r="A23" s="97" t="s">
        <v>13</v>
      </c>
      <c r="B23" s="98"/>
      <c r="C23" s="16"/>
      <c r="D23" s="16"/>
      <c r="E23" s="16"/>
      <c r="F23" s="16"/>
      <c r="G23" s="12">
        <v>13</v>
      </c>
      <c r="H23" s="60"/>
      <c r="I23" s="61"/>
      <c r="J23" s="13">
        <f t="shared" si="0"/>
        <v>0</v>
      </c>
      <c r="K23" s="13">
        <f t="shared" si="1"/>
        <v>0</v>
      </c>
      <c r="L23" s="13">
        <f t="shared" si="2"/>
        <v>0</v>
      </c>
      <c r="M23" s="72">
        <f>SUM(L11:L40)</f>
        <v>0</v>
      </c>
    </row>
    <row r="24" spans="1:13" x14ac:dyDescent="0.3">
      <c r="A24" s="5"/>
      <c r="B24" s="6"/>
      <c r="C24" s="16"/>
      <c r="D24" s="16"/>
      <c r="E24" s="16"/>
      <c r="F24" s="16"/>
      <c r="G24" s="12">
        <v>14</v>
      </c>
      <c r="H24" s="60"/>
      <c r="I24" s="61"/>
      <c r="J24" s="13">
        <f t="shared" si="0"/>
        <v>0</v>
      </c>
      <c r="K24" s="13">
        <f t="shared" si="1"/>
        <v>0</v>
      </c>
      <c r="L24" s="13">
        <f t="shared" si="2"/>
        <v>0</v>
      </c>
      <c r="M24" s="9"/>
    </row>
    <row r="25" spans="1:13" x14ac:dyDescent="0.3">
      <c r="A25" s="66" t="s">
        <v>57</v>
      </c>
      <c r="B25" s="71">
        <f>M23</f>
        <v>0</v>
      </c>
      <c r="C25" s="16"/>
      <c r="D25" s="16"/>
      <c r="E25" s="16"/>
      <c r="F25" s="16"/>
      <c r="G25" s="12">
        <v>15</v>
      </c>
      <c r="H25" s="60"/>
      <c r="I25" s="61"/>
      <c r="J25" s="13">
        <f t="shared" si="0"/>
        <v>0</v>
      </c>
      <c r="K25" s="13">
        <f t="shared" si="1"/>
        <v>0</v>
      </c>
      <c r="L25" s="13">
        <f t="shared" si="2"/>
        <v>0</v>
      </c>
      <c r="M25" s="9"/>
    </row>
    <row r="26" spans="1:13" x14ac:dyDescent="0.3">
      <c r="A26" s="66" t="s">
        <v>15</v>
      </c>
      <c r="B26" s="65"/>
      <c r="C26" s="16"/>
      <c r="D26" s="16"/>
      <c r="E26" s="16"/>
      <c r="F26" s="16"/>
      <c r="G26" s="12">
        <v>16</v>
      </c>
      <c r="H26" s="60"/>
      <c r="I26" s="61"/>
      <c r="J26" s="13">
        <f t="shared" si="0"/>
        <v>0</v>
      </c>
      <c r="K26" s="13">
        <f t="shared" si="1"/>
        <v>0</v>
      </c>
      <c r="L26" s="13">
        <f t="shared" si="2"/>
        <v>0</v>
      </c>
      <c r="M26" s="9"/>
    </row>
    <row r="27" spans="1:13" ht="27.6" x14ac:dyDescent="0.3">
      <c r="A27" s="66" t="s">
        <v>14</v>
      </c>
      <c r="B27" s="65"/>
      <c r="C27" s="16"/>
      <c r="D27" s="16"/>
      <c r="E27" s="16"/>
      <c r="F27" s="16"/>
      <c r="G27" s="12">
        <v>17</v>
      </c>
      <c r="H27" s="60"/>
      <c r="I27" s="61"/>
      <c r="J27" s="13">
        <f t="shared" si="0"/>
        <v>0</v>
      </c>
      <c r="K27" s="13">
        <f t="shared" si="1"/>
        <v>0</v>
      </c>
      <c r="L27" s="13">
        <f t="shared" si="2"/>
        <v>0</v>
      </c>
      <c r="M27" s="9"/>
    </row>
    <row r="28" spans="1:13" x14ac:dyDescent="0.3">
      <c r="A28" s="66" t="s">
        <v>12</v>
      </c>
      <c r="B28" s="70">
        <f>M17</f>
        <v>0</v>
      </c>
      <c r="C28" s="16"/>
      <c r="D28" s="16"/>
      <c r="E28" s="16"/>
      <c r="F28" s="16"/>
      <c r="G28" s="12">
        <v>18</v>
      </c>
      <c r="H28" s="60"/>
      <c r="I28" s="61"/>
      <c r="J28" s="13">
        <f t="shared" si="0"/>
        <v>0</v>
      </c>
      <c r="K28" s="13">
        <f t="shared" si="1"/>
        <v>0</v>
      </c>
      <c r="L28" s="13">
        <f t="shared" si="2"/>
        <v>0</v>
      </c>
      <c r="M28" s="9"/>
    </row>
    <row r="29" spans="1:13" x14ac:dyDescent="0.3">
      <c r="A29" s="66" t="s">
        <v>16</v>
      </c>
      <c r="B29" s="65"/>
      <c r="C29" s="16"/>
      <c r="D29" s="16"/>
      <c r="E29" s="16"/>
      <c r="F29" s="16"/>
      <c r="G29" s="12">
        <v>19</v>
      </c>
      <c r="H29" s="60"/>
      <c r="I29" s="61"/>
      <c r="J29" s="13">
        <f t="shared" si="0"/>
        <v>0</v>
      </c>
      <c r="K29" s="13">
        <f t="shared" si="1"/>
        <v>0</v>
      </c>
      <c r="L29" s="13">
        <f t="shared" si="2"/>
        <v>0</v>
      </c>
      <c r="M29" s="9"/>
    </row>
    <row r="30" spans="1:13" x14ac:dyDescent="0.3">
      <c r="A30" s="5"/>
      <c r="B30" s="11"/>
      <c r="C30" s="16"/>
      <c r="D30" s="16"/>
      <c r="E30" s="16"/>
      <c r="F30" s="16"/>
      <c r="G30" s="12">
        <v>20</v>
      </c>
      <c r="H30" s="60"/>
      <c r="I30" s="61"/>
      <c r="J30" s="13">
        <f t="shared" si="0"/>
        <v>0</v>
      </c>
      <c r="K30" s="13">
        <f t="shared" si="1"/>
        <v>0</v>
      </c>
      <c r="L30" s="13">
        <f t="shared" si="2"/>
        <v>0</v>
      </c>
      <c r="M30" s="9"/>
    </row>
    <row r="31" spans="1:13" x14ac:dyDescent="0.3">
      <c r="A31" s="5"/>
      <c r="B31" s="11"/>
      <c r="C31" s="16"/>
      <c r="D31" s="16"/>
      <c r="E31" s="16"/>
      <c r="F31" s="16"/>
      <c r="G31" s="12">
        <v>21</v>
      </c>
      <c r="H31" s="60"/>
      <c r="I31" s="61"/>
      <c r="J31" s="13">
        <f t="shared" si="0"/>
        <v>0</v>
      </c>
      <c r="K31" s="13">
        <f t="shared" si="1"/>
        <v>0</v>
      </c>
      <c r="L31" s="13">
        <f t="shared" si="2"/>
        <v>0</v>
      </c>
      <c r="M31" s="9"/>
    </row>
    <row r="32" spans="1:13" x14ac:dyDescent="0.3">
      <c r="A32" s="66" t="s">
        <v>17</v>
      </c>
      <c r="B32" s="70">
        <f>SUM(B25:B29)</f>
        <v>0</v>
      </c>
      <c r="C32" s="16"/>
      <c r="D32" s="16"/>
      <c r="E32" s="16"/>
      <c r="F32" s="16"/>
      <c r="G32" s="12">
        <v>22</v>
      </c>
      <c r="H32" s="60"/>
      <c r="I32" s="61"/>
      <c r="J32" s="13">
        <f t="shared" si="0"/>
        <v>0</v>
      </c>
      <c r="K32" s="13">
        <f t="shared" si="1"/>
        <v>0</v>
      </c>
      <c r="L32" s="13">
        <f t="shared" si="2"/>
        <v>0</v>
      </c>
      <c r="M32" s="9"/>
    </row>
    <row r="33" spans="1:13" x14ac:dyDescent="0.3">
      <c r="A33" s="5"/>
      <c r="B33" s="6"/>
      <c r="C33" s="16"/>
      <c r="D33" s="16"/>
      <c r="E33" s="16"/>
      <c r="F33" s="16"/>
      <c r="G33" s="12">
        <v>23</v>
      </c>
      <c r="H33" s="60"/>
      <c r="I33" s="61"/>
      <c r="J33" s="13">
        <f t="shared" si="0"/>
        <v>0</v>
      </c>
      <c r="K33" s="13">
        <f t="shared" si="1"/>
        <v>0</v>
      </c>
      <c r="L33" s="13">
        <f t="shared" si="2"/>
        <v>0</v>
      </c>
      <c r="M33" s="9"/>
    </row>
    <row r="34" spans="1:13" x14ac:dyDescent="0.3">
      <c r="A34" s="5"/>
      <c r="B34" s="6"/>
      <c r="C34" s="16"/>
      <c r="D34" s="16"/>
      <c r="E34" s="16"/>
      <c r="F34" s="16"/>
      <c r="G34" s="12">
        <v>24</v>
      </c>
      <c r="H34" s="60"/>
      <c r="I34" s="61"/>
      <c r="J34" s="13">
        <f t="shared" si="0"/>
        <v>0</v>
      </c>
      <c r="K34" s="13">
        <f t="shared" si="1"/>
        <v>0</v>
      </c>
      <c r="L34" s="13">
        <f t="shared" si="2"/>
        <v>0</v>
      </c>
      <c r="M34" s="9"/>
    </row>
    <row r="35" spans="1:13" x14ac:dyDescent="0.3">
      <c r="A35" s="5"/>
      <c r="B35" s="6"/>
      <c r="C35" s="16"/>
      <c r="D35" s="16"/>
      <c r="E35" s="16"/>
      <c r="F35" s="16"/>
      <c r="G35" s="12">
        <v>25</v>
      </c>
      <c r="H35" s="60"/>
      <c r="I35" s="61"/>
      <c r="J35" s="13">
        <f t="shared" si="0"/>
        <v>0</v>
      </c>
      <c r="K35" s="13">
        <f t="shared" si="1"/>
        <v>0</v>
      </c>
      <c r="L35" s="13">
        <f t="shared" si="2"/>
        <v>0</v>
      </c>
      <c r="M35" s="9"/>
    </row>
    <row r="36" spans="1:13" ht="14.4" thickBot="1" x14ac:dyDescent="0.35">
      <c r="A36" s="7"/>
      <c r="B36" s="8"/>
      <c r="C36" s="16"/>
      <c r="D36" s="16"/>
      <c r="E36" s="16"/>
      <c r="F36" s="16"/>
      <c r="G36" s="12">
        <v>26</v>
      </c>
      <c r="H36" s="60"/>
      <c r="I36" s="61"/>
      <c r="J36" s="13">
        <f t="shared" si="0"/>
        <v>0</v>
      </c>
      <c r="K36" s="13">
        <f t="shared" si="1"/>
        <v>0</v>
      </c>
      <c r="L36" s="13">
        <f t="shared" si="2"/>
        <v>0</v>
      </c>
      <c r="M36" s="9"/>
    </row>
    <row r="37" spans="1:13" x14ac:dyDescent="0.3">
      <c r="A37" s="43"/>
      <c r="B37" s="16"/>
      <c r="C37" s="16"/>
      <c r="D37" s="16"/>
      <c r="E37" s="16"/>
      <c r="F37" s="16"/>
      <c r="G37" s="12">
        <v>27</v>
      </c>
      <c r="H37" s="60"/>
      <c r="I37" s="61"/>
      <c r="J37" s="13">
        <f t="shared" si="0"/>
        <v>0</v>
      </c>
      <c r="K37" s="13">
        <f t="shared" si="1"/>
        <v>0</v>
      </c>
      <c r="L37" s="13">
        <f t="shared" si="2"/>
        <v>0</v>
      </c>
      <c r="M37" s="9"/>
    </row>
    <row r="38" spans="1:13" x14ac:dyDescent="0.3">
      <c r="A38" s="43"/>
      <c r="B38" s="16"/>
      <c r="C38" s="16"/>
      <c r="D38" s="16"/>
      <c r="E38" s="16"/>
      <c r="F38" s="16"/>
      <c r="G38" s="12">
        <v>28</v>
      </c>
      <c r="H38" s="60"/>
      <c r="I38" s="61"/>
      <c r="J38" s="13">
        <f t="shared" si="0"/>
        <v>0</v>
      </c>
      <c r="K38" s="13">
        <f t="shared" si="1"/>
        <v>0</v>
      </c>
      <c r="L38" s="13">
        <f t="shared" si="2"/>
        <v>0</v>
      </c>
      <c r="M38" s="9"/>
    </row>
    <row r="39" spans="1:13" x14ac:dyDescent="0.3">
      <c r="A39" s="43"/>
      <c r="B39" s="16"/>
      <c r="C39" s="16"/>
      <c r="D39" s="16"/>
      <c r="E39" s="16"/>
      <c r="F39" s="16"/>
      <c r="G39" s="12">
        <v>29</v>
      </c>
      <c r="H39" s="60"/>
      <c r="I39" s="61"/>
      <c r="J39" s="13">
        <f t="shared" si="0"/>
        <v>0</v>
      </c>
      <c r="K39" s="13">
        <f t="shared" si="1"/>
        <v>0</v>
      </c>
      <c r="L39" s="13">
        <f t="shared" si="2"/>
        <v>0</v>
      </c>
      <c r="M39" s="9"/>
    </row>
    <row r="40" spans="1:13" ht="14.4" thickBot="1" x14ac:dyDescent="0.35">
      <c r="A40" s="43"/>
      <c r="B40" s="16"/>
      <c r="C40" s="16"/>
      <c r="D40" s="16"/>
      <c r="E40" s="16"/>
      <c r="F40" s="16"/>
      <c r="G40" s="14">
        <v>30</v>
      </c>
      <c r="H40" s="62"/>
      <c r="I40" s="63"/>
      <c r="J40" s="15">
        <f t="shared" si="0"/>
        <v>0</v>
      </c>
      <c r="K40" s="15">
        <f>I40*11</f>
        <v>0</v>
      </c>
      <c r="L40" s="15">
        <f>H40*12</f>
        <v>0</v>
      </c>
      <c r="M40" s="10"/>
    </row>
    <row r="41" spans="1:13" x14ac:dyDescent="0.3">
      <c r="A41" s="43"/>
      <c r="B41" s="16"/>
      <c r="C41" s="16"/>
      <c r="D41" s="16"/>
      <c r="E41" s="16"/>
      <c r="F41" s="16"/>
      <c r="G41" s="16"/>
      <c r="H41" s="16"/>
      <c r="I41" s="16"/>
      <c r="J41" s="16"/>
      <c r="K41" s="16"/>
      <c r="L41" s="16"/>
      <c r="M41" s="16"/>
    </row>
    <row r="42" spans="1:13" x14ac:dyDescent="0.3">
      <c r="A42" s="82" t="s">
        <v>53</v>
      </c>
      <c r="B42" s="83"/>
      <c r="C42" s="83"/>
      <c r="D42" s="83"/>
      <c r="E42" s="83"/>
      <c r="F42" s="83"/>
      <c r="G42" s="83"/>
      <c r="H42" s="83"/>
      <c r="I42" s="83"/>
      <c r="J42" s="83"/>
      <c r="K42" s="83"/>
      <c r="L42" s="83"/>
      <c r="M42" s="84"/>
    </row>
    <row r="43" spans="1:13" ht="49.2" customHeight="1" x14ac:dyDescent="0.3">
      <c r="A43" s="85" t="s">
        <v>61</v>
      </c>
      <c r="B43" s="86"/>
      <c r="C43" s="86"/>
      <c r="D43" s="86"/>
      <c r="E43" s="86"/>
      <c r="F43" s="86"/>
      <c r="G43" s="86"/>
      <c r="H43" s="86"/>
      <c r="I43" s="86"/>
      <c r="J43" s="86"/>
      <c r="K43" s="86"/>
      <c r="L43" s="86"/>
      <c r="M43" s="87"/>
    </row>
    <row r="44" spans="1:13" x14ac:dyDescent="0.3">
      <c r="A44" s="82" t="s">
        <v>60</v>
      </c>
      <c r="B44" s="83"/>
      <c r="C44" s="83"/>
      <c r="D44" s="83"/>
      <c r="E44" s="83"/>
      <c r="F44" s="83"/>
      <c r="G44" s="83"/>
      <c r="H44" s="83"/>
      <c r="I44" s="83"/>
      <c r="J44" s="83"/>
      <c r="K44" s="83"/>
      <c r="L44" s="83"/>
      <c r="M44" s="84"/>
    </row>
    <row r="45" spans="1:13" ht="36" customHeight="1" x14ac:dyDescent="0.3">
      <c r="A45" s="85" t="s">
        <v>62</v>
      </c>
      <c r="B45" s="86"/>
      <c r="C45" s="86"/>
      <c r="D45" s="86"/>
      <c r="E45" s="86"/>
      <c r="F45" s="86"/>
      <c r="G45" s="86"/>
      <c r="H45" s="86"/>
      <c r="I45" s="86"/>
      <c r="J45" s="86"/>
      <c r="K45" s="86"/>
      <c r="L45" s="86"/>
      <c r="M45" s="87"/>
    </row>
    <row r="46" spans="1:13" x14ac:dyDescent="0.3">
      <c r="M46" s="44" t="s">
        <v>63</v>
      </c>
    </row>
  </sheetData>
  <mergeCells count="12">
    <mergeCell ref="A44:M44"/>
    <mergeCell ref="A45:M45"/>
    <mergeCell ref="A2:B2"/>
    <mergeCell ref="A4:B4"/>
    <mergeCell ref="A6:B6"/>
    <mergeCell ref="A43:M43"/>
    <mergeCell ref="A9:B9"/>
    <mergeCell ref="G9:M9"/>
    <mergeCell ref="A19:B19"/>
    <mergeCell ref="A23:B23"/>
    <mergeCell ref="A42:M42"/>
    <mergeCell ref="G1:M8"/>
  </mergeCells>
  <pageMargins left="0.17" right="0.13" top="0.75" bottom="0.7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8"/>
  <sheetViews>
    <sheetView tabSelected="1" zoomScaleNormal="100" workbookViewId="0">
      <selection activeCell="G5" sqref="G5"/>
    </sheetView>
  </sheetViews>
  <sheetFormatPr defaultRowHeight="13.8" x14ac:dyDescent="0.3"/>
  <cols>
    <col min="1" max="1" width="31.5546875" customWidth="1"/>
    <col min="2" max="2" width="14.33203125" customWidth="1"/>
    <col min="3" max="3" width="15.109375" customWidth="1"/>
    <col min="4" max="4" width="13.5546875" customWidth="1"/>
    <col min="5" max="5" width="27.33203125" customWidth="1"/>
  </cols>
  <sheetData>
    <row r="1" spans="1:5" x14ac:dyDescent="0.3">
      <c r="A1" s="32" t="s">
        <v>50</v>
      </c>
      <c r="B1" s="33"/>
      <c r="C1" s="99"/>
      <c r="D1" s="100"/>
      <c r="E1" s="100"/>
    </row>
    <row r="2" spans="1:5" x14ac:dyDescent="0.3">
      <c r="A2" s="121"/>
      <c r="B2" s="122"/>
      <c r="C2" s="102"/>
      <c r="D2" s="103"/>
      <c r="E2" s="103"/>
    </row>
    <row r="3" spans="1:5" x14ac:dyDescent="0.3">
      <c r="A3" s="30" t="s">
        <v>51</v>
      </c>
      <c r="B3" s="31"/>
      <c r="C3" s="102"/>
      <c r="D3" s="103"/>
      <c r="E3" s="103"/>
    </row>
    <row r="4" spans="1:5" x14ac:dyDescent="0.3">
      <c r="A4" s="121"/>
      <c r="B4" s="122"/>
      <c r="C4" s="102"/>
      <c r="D4" s="103"/>
      <c r="E4" s="103"/>
    </row>
    <row r="5" spans="1:5" x14ac:dyDescent="0.3">
      <c r="A5" s="30" t="s">
        <v>48</v>
      </c>
      <c r="B5" s="31"/>
      <c r="C5" s="102"/>
      <c r="D5" s="103"/>
      <c r="E5" s="103"/>
    </row>
    <row r="6" spans="1:5" ht="14.4" thickBot="1" x14ac:dyDescent="0.35">
      <c r="A6" s="121"/>
      <c r="B6" s="122"/>
      <c r="C6" s="102"/>
      <c r="D6" s="103"/>
      <c r="E6" s="103"/>
    </row>
    <row r="7" spans="1:5" ht="15.6" x14ac:dyDescent="0.3">
      <c r="A7" s="92" t="s">
        <v>18</v>
      </c>
      <c r="B7" s="93"/>
      <c r="C7" s="93"/>
      <c r="D7" s="93"/>
      <c r="E7" s="94"/>
    </row>
    <row r="8" spans="1:5" x14ac:dyDescent="0.3">
      <c r="A8" s="123" t="s">
        <v>58</v>
      </c>
      <c r="B8" s="34"/>
      <c r="C8" s="34"/>
      <c r="D8" s="34"/>
      <c r="E8" s="35"/>
    </row>
    <row r="9" spans="1:5" s="1" customFormat="1" ht="51.75" customHeight="1" x14ac:dyDescent="0.3">
      <c r="A9" s="78" t="s">
        <v>19</v>
      </c>
      <c r="B9" s="78" t="s">
        <v>20</v>
      </c>
      <c r="C9" s="78" t="s">
        <v>46</v>
      </c>
      <c r="D9" s="78" t="s">
        <v>21</v>
      </c>
      <c r="E9" s="129" t="s">
        <v>22</v>
      </c>
    </row>
    <row r="10" spans="1:5" x14ac:dyDescent="0.3">
      <c r="A10" s="108" t="s">
        <v>23</v>
      </c>
      <c r="B10" s="125">
        <v>0</v>
      </c>
      <c r="C10" s="125">
        <v>0</v>
      </c>
      <c r="D10" s="109">
        <f>IF((+C10-B10)&gt;0,(+C10-B10),0)</f>
        <v>0</v>
      </c>
      <c r="E10" s="36"/>
    </row>
    <row r="11" spans="1:5" x14ac:dyDescent="0.3">
      <c r="A11" s="108" t="s">
        <v>24</v>
      </c>
      <c r="B11" s="125">
        <v>0</v>
      </c>
      <c r="C11" s="125">
        <v>0</v>
      </c>
      <c r="D11" s="109">
        <f t="shared" ref="D11:D20" si="0">IF((+C11-B11)&gt;0,(+C11-B11),0)</f>
        <v>0</v>
      </c>
      <c r="E11" s="36"/>
    </row>
    <row r="12" spans="1:5" x14ac:dyDescent="0.3">
      <c r="A12" s="108" t="s">
        <v>25</v>
      </c>
      <c r="B12" s="125">
        <v>0</v>
      </c>
      <c r="C12" s="125">
        <v>0</v>
      </c>
      <c r="D12" s="109">
        <f t="shared" si="0"/>
        <v>0</v>
      </c>
      <c r="E12" s="36"/>
    </row>
    <row r="13" spans="1:5" x14ac:dyDescent="0.3">
      <c r="A13" s="108" t="s">
        <v>26</v>
      </c>
      <c r="B13" s="125">
        <v>0</v>
      </c>
      <c r="C13" s="125">
        <v>0</v>
      </c>
      <c r="D13" s="109">
        <f t="shared" si="0"/>
        <v>0</v>
      </c>
      <c r="E13" s="36"/>
    </row>
    <row r="14" spans="1:5" x14ac:dyDescent="0.3">
      <c r="A14" s="108" t="s">
        <v>27</v>
      </c>
      <c r="B14" s="125">
        <v>0</v>
      </c>
      <c r="C14" s="125">
        <v>0</v>
      </c>
      <c r="D14" s="109">
        <f t="shared" si="0"/>
        <v>0</v>
      </c>
      <c r="E14" s="36"/>
    </row>
    <row r="15" spans="1:5" x14ac:dyDescent="0.3">
      <c r="A15" s="108" t="s">
        <v>28</v>
      </c>
      <c r="B15" s="125">
        <v>0</v>
      </c>
      <c r="C15" s="125">
        <v>0</v>
      </c>
      <c r="D15" s="109">
        <f t="shared" si="0"/>
        <v>0</v>
      </c>
      <c r="E15" s="36"/>
    </row>
    <row r="16" spans="1:5" x14ac:dyDescent="0.3">
      <c r="A16" s="108" t="s">
        <v>29</v>
      </c>
      <c r="B16" s="125">
        <v>0</v>
      </c>
      <c r="C16" s="125">
        <v>0</v>
      </c>
      <c r="D16" s="109">
        <f t="shared" si="0"/>
        <v>0</v>
      </c>
      <c r="E16" s="36"/>
    </row>
    <row r="17" spans="1:5" x14ac:dyDescent="0.3">
      <c r="A17" s="124"/>
      <c r="B17" s="125"/>
      <c r="C17" s="125"/>
      <c r="D17" s="109">
        <f t="shared" si="0"/>
        <v>0</v>
      </c>
      <c r="E17" s="36"/>
    </row>
    <row r="18" spans="1:5" x14ac:dyDescent="0.3">
      <c r="A18" s="124"/>
      <c r="B18" s="125"/>
      <c r="C18" s="125"/>
      <c r="D18" s="109">
        <f t="shared" si="0"/>
        <v>0</v>
      </c>
      <c r="E18" s="36"/>
    </row>
    <row r="19" spans="1:5" x14ac:dyDescent="0.3">
      <c r="A19" s="124"/>
      <c r="B19" s="125"/>
      <c r="C19" s="125"/>
      <c r="D19" s="109">
        <f t="shared" si="0"/>
        <v>0</v>
      </c>
      <c r="E19" s="36"/>
    </row>
    <row r="20" spans="1:5" ht="14.4" thickBot="1" x14ac:dyDescent="0.35">
      <c r="A20" s="111" t="s">
        <v>30</v>
      </c>
      <c r="B20" s="126">
        <v>0</v>
      </c>
      <c r="C20" s="126">
        <v>0</v>
      </c>
      <c r="D20" s="110">
        <f t="shared" si="0"/>
        <v>0</v>
      </c>
      <c r="E20" s="37"/>
    </row>
    <row r="21" spans="1:5" s="51" customFormat="1" ht="15.6" thickTop="1" thickBot="1" x14ac:dyDescent="0.35">
      <c r="A21" s="47" t="s">
        <v>31</v>
      </c>
      <c r="B21" s="58"/>
      <c r="C21" s="58"/>
      <c r="D21" s="58">
        <f>SUM(D10:D20)</f>
        <v>0</v>
      </c>
      <c r="E21" s="59"/>
    </row>
    <row r="22" spans="1:5" s="1" customFormat="1" ht="29.4" thickTop="1" x14ac:dyDescent="0.3">
      <c r="A22" s="130" t="s">
        <v>32</v>
      </c>
      <c r="B22" s="130" t="s">
        <v>20</v>
      </c>
      <c r="C22" s="130" t="s">
        <v>46</v>
      </c>
      <c r="D22" s="130" t="s">
        <v>59</v>
      </c>
      <c r="E22" s="131" t="s">
        <v>22</v>
      </c>
    </row>
    <row r="23" spans="1:5" x14ac:dyDescent="0.3">
      <c r="A23" s="108" t="s">
        <v>34</v>
      </c>
      <c r="B23" s="125">
        <v>0</v>
      </c>
      <c r="C23" s="125">
        <v>0</v>
      </c>
      <c r="D23" s="109">
        <f>C23-B23</f>
        <v>0</v>
      </c>
      <c r="E23" s="36"/>
    </row>
    <row r="24" spans="1:5" x14ac:dyDescent="0.3">
      <c r="A24" s="124"/>
      <c r="B24" s="125">
        <v>0</v>
      </c>
      <c r="C24" s="125">
        <v>0</v>
      </c>
      <c r="D24" s="109">
        <f t="shared" ref="D24:D41" si="1">C24-B24</f>
        <v>0</v>
      </c>
      <c r="E24" s="36"/>
    </row>
    <row r="25" spans="1:5" x14ac:dyDescent="0.3">
      <c r="A25" s="124"/>
      <c r="B25" s="125">
        <v>0</v>
      </c>
      <c r="C25" s="125">
        <v>0</v>
      </c>
      <c r="D25" s="109">
        <f t="shared" si="1"/>
        <v>0</v>
      </c>
      <c r="E25" s="36"/>
    </row>
    <row r="26" spans="1:5" x14ac:dyDescent="0.3">
      <c r="A26" s="124"/>
      <c r="B26" s="125">
        <v>0</v>
      </c>
      <c r="C26" s="125">
        <v>0</v>
      </c>
      <c r="D26" s="109">
        <f t="shared" si="1"/>
        <v>0</v>
      </c>
      <c r="E26" s="36"/>
    </row>
    <row r="27" spans="1:5" x14ac:dyDescent="0.3">
      <c r="A27" s="124"/>
      <c r="B27" s="125">
        <v>0</v>
      </c>
      <c r="C27" s="125">
        <v>0</v>
      </c>
      <c r="D27" s="109">
        <f t="shared" si="1"/>
        <v>0</v>
      </c>
      <c r="E27" s="36"/>
    </row>
    <row r="28" spans="1:5" x14ac:dyDescent="0.3">
      <c r="A28" s="124"/>
      <c r="B28" s="125">
        <v>0</v>
      </c>
      <c r="C28" s="125">
        <v>0</v>
      </c>
      <c r="D28" s="109">
        <f t="shared" si="1"/>
        <v>0</v>
      </c>
      <c r="E28" s="36"/>
    </row>
    <row r="29" spans="1:5" x14ac:dyDescent="0.3">
      <c r="A29" s="124"/>
      <c r="B29" s="125">
        <v>0</v>
      </c>
      <c r="C29" s="125">
        <v>0</v>
      </c>
      <c r="D29" s="109">
        <f t="shared" si="1"/>
        <v>0</v>
      </c>
      <c r="E29" s="36"/>
    </row>
    <row r="30" spans="1:5" x14ac:dyDescent="0.3">
      <c r="A30" s="124"/>
      <c r="B30" s="125"/>
      <c r="C30" s="125"/>
      <c r="D30" s="109">
        <f t="shared" si="1"/>
        <v>0</v>
      </c>
      <c r="E30" s="36"/>
    </row>
    <row r="31" spans="1:5" x14ac:dyDescent="0.3">
      <c r="A31" s="124"/>
      <c r="B31" s="125"/>
      <c r="C31" s="125"/>
      <c r="D31" s="109">
        <f t="shared" si="1"/>
        <v>0</v>
      </c>
      <c r="E31" s="36"/>
    </row>
    <row r="32" spans="1:5" x14ac:dyDescent="0.3">
      <c r="A32" s="124"/>
      <c r="B32" s="125"/>
      <c r="C32" s="125"/>
      <c r="D32" s="109">
        <f t="shared" si="1"/>
        <v>0</v>
      </c>
      <c r="E32" s="36"/>
    </row>
    <row r="33" spans="1:5" x14ac:dyDescent="0.3">
      <c r="A33" s="124"/>
      <c r="B33" s="125"/>
      <c r="C33" s="125"/>
      <c r="D33" s="109">
        <f t="shared" si="1"/>
        <v>0</v>
      </c>
      <c r="E33" s="36"/>
    </row>
    <row r="34" spans="1:5" x14ac:dyDescent="0.3">
      <c r="A34" s="124"/>
      <c r="B34" s="125"/>
      <c r="C34" s="125"/>
      <c r="D34" s="109">
        <f t="shared" si="1"/>
        <v>0</v>
      </c>
      <c r="E34" s="36"/>
    </row>
    <row r="35" spans="1:5" x14ac:dyDescent="0.3">
      <c r="A35" s="124"/>
      <c r="B35" s="125"/>
      <c r="C35" s="125"/>
      <c r="D35" s="109">
        <f t="shared" si="1"/>
        <v>0</v>
      </c>
      <c r="E35" s="36"/>
    </row>
    <row r="36" spans="1:5" x14ac:dyDescent="0.3">
      <c r="A36" s="124"/>
      <c r="B36" s="125"/>
      <c r="C36" s="125"/>
      <c r="D36" s="109">
        <f t="shared" si="1"/>
        <v>0</v>
      </c>
      <c r="E36" s="36"/>
    </row>
    <row r="37" spans="1:5" x14ac:dyDescent="0.3">
      <c r="A37" s="124"/>
      <c r="B37" s="125"/>
      <c r="C37" s="125"/>
      <c r="D37" s="109">
        <f t="shared" si="1"/>
        <v>0</v>
      </c>
      <c r="E37" s="36"/>
    </row>
    <row r="38" spans="1:5" x14ac:dyDescent="0.3">
      <c r="A38" s="124"/>
      <c r="B38" s="125"/>
      <c r="C38" s="125"/>
      <c r="D38" s="109">
        <f t="shared" si="1"/>
        <v>0</v>
      </c>
      <c r="E38" s="36"/>
    </row>
    <row r="39" spans="1:5" x14ac:dyDescent="0.3">
      <c r="A39" s="124"/>
      <c r="B39" s="125"/>
      <c r="C39" s="125"/>
      <c r="D39" s="109">
        <f t="shared" si="1"/>
        <v>0</v>
      </c>
      <c r="E39" s="36"/>
    </row>
    <row r="40" spans="1:5" x14ac:dyDescent="0.3">
      <c r="A40" s="124"/>
      <c r="B40" s="125"/>
      <c r="C40" s="125"/>
      <c r="D40" s="109">
        <f t="shared" si="1"/>
        <v>0</v>
      </c>
      <c r="E40" s="36"/>
    </row>
    <row r="41" spans="1:5" x14ac:dyDescent="0.3">
      <c r="A41" s="124"/>
      <c r="B41" s="125"/>
      <c r="C41" s="125"/>
      <c r="D41" s="109">
        <f t="shared" si="1"/>
        <v>0</v>
      </c>
      <c r="E41" s="36"/>
    </row>
    <row r="42" spans="1:5" ht="14.4" thickBot="1" x14ac:dyDescent="0.35">
      <c r="A42" s="111" t="s">
        <v>35</v>
      </c>
      <c r="B42" s="112">
        <f>SUM(B23:B41)</f>
        <v>0</v>
      </c>
      <c r="C42" s="112">
        <f>SUM(C23:C41)</f>
        <v>0</v>
      </c>
      <c r="D42" s="20"/>
      <c r="E42" s="39"/>
    </row>
    <row r="43" spans="1:5" s="51" customFormat="1" ht="15" thickTop="1" x14ac:dyDescent="0.3">
      <c r="A43" s="113" t="s">
        <v>36</v>
      </c>
      <c r="B43" s="114"/>
      <c r="C43" s="114" t="str">
        <f>IF(C42&gt;(B42*1.1),"Check","OK")</f>
        <v>OK</v>
      </c>
      <c r="D43" s="49"/>
      <c r="E43" s="50"/>
    </row>
    <row r="44" spans="1:5" s="51" customFormat="1" ht="14.4" hidden="1" x14ac:dyDescent="0.3">
      <c r="A44" s="52"/>
      <c r="B44" s="53"/>
      <c r="C44" s="53">
        <f>C42-(B42+0.1*B42)</f>
        <v>0</v>
      </c>
      <c r="D44" s="54"/>
      <c r="E44" s="55"/>
    </row>
    <row r="45" spans="1:5" s="51" customFormat="1" ht="14.4" x14ac:dyDescent="0.3">
      <c r="A45" s="56" t="s">
        <v>37</v>
      </c>
      <c r="B45" s="57"/>
      <c r="C45" s="57">
        <f>IF(C44&gt;0,C44,0)</f>
        <v>0</v>
      </c>
      <c r="D45" s="54"/>
      <c r="E45" s="55"/>
    </row>
    <row r="46" spans="1:5" ht="14.4" thickBot="1" x14ac:dyDescent="0.35">
      <c r="A46" s="115" t="s">
        <v>38</v>
      </c>
      <c r="B46" s="116">
        <f>+C42-B42</f>
        <v>0</v>
      </c>
      <c r="C46" s="117" t="e">
        <f>B46/B42</f>
        <v>#DIV/0!</v>
      </c>
      <c r="D46" s="23"/>
      <c r="E46" s="40"/>
    </row>
    <row r="47" spans="1:5" s="1" customFormat="1" ht="29.4" thickTop="1" x14ac:dyDescent="0.3">
      <c r="A47" s="130" t="s">
        <v>39</v>
      </c>
      <c r="B47" s="130" t="s">
        <v>20</v>
      </c>
      <c r="C47" s="130" t="s">
        <v>46</v>
      </c>
      <c r="D47" s="130" t="s">
        <v>59</v>
      </c>
      <c r="E47" s="131" t="s">
        <v>33</v>
      </c>
    </row>
    <row r="48" spans="1:5" x14ac:dyDescent="0.3">
      <c r="A48" s="108" t="s">
        <v>40</v>
      </c>
      <c r="B48" s="127">
        <v>0</v>
      </c>
      <c r="C48" s="127">
        <v>0</v>
      </c>
      <c r="D48" s="118">
        <f>C48-B48</f>
        <v>0</v>
      </c>
      <c r="E48" s="36"/>
    </row>
    <row r="49" spans="1:5" x14ac:dyDescent="0.3">
      <c r="A49" s="108" t="s">
        <v>41</v>
      </c>
      <c r="B49" s="127"/>
      <c r="C49" s="127"/>
      <c r="D49" s="118">
        <f t="shared" ref="D49:D53" si="2">C49-B49</f>
        <v>0</v>
      </c>
      <c r="E49" s="36"/>
    </row>
    <row r="50" spans="1:5" x14ac:dyDescent="0.3">
      <c r="A50" s="108" t="s">
        <v>45</v>
      </c>
      <c r="B50" s="127"/>
      <c r="C50" s="127"/>
      <c r="D50" s="118">
        <f t="shared" si="2"/>
        <v>0</v>
      </c>
      <c r="E50" s="36"/>
    </row>
    <row r="51" spans="1:5" x14ac:dyDescent="0.3">
      <c r="A51" s="124"/>
      <c r="B51" s="127"/>
      <c r="C51" s="127"/>
      <c r="D51" s="118">
        <f t="shared" si="2"/>
        <v>0</v>
      </c>
      <c r="E51" s="36"/>
    </row>
    <row r="52" spans="1:5" x14ac:dyDescent="0.3">
      <c r="A52" s="124"/>
      <c r="B52" s="127"/>
      <c r="C52" s="127"/>
      <c r="D52" s="118">
        <f t="shared" si="2"/>
        <v>0</v>
      </c>
      <c r="E52" s="36"/>
    </row>
    <row r="53" spans="1:5" x14ac:dyDescent="0.3">
      <c r="A53" s="124"/>
      <c r="B53" s="127"/>
      <c r="C53" s="127"/>
      <c r="D53" s="118">
        <f t="shared" si="2"/>
        <v>0</v>
      </c>
      <c r="E53" s="36"/>
    </row>
    <row r="54" spans="1:5" ht="14.4" thickBot="1" x14ac:dyDescent="0.35">
      <c r="A54" s="111" t="s">
        <v>42</v>
      </c>
      <c r="B54" s="128"/>
      <c r="C54" s="128"/>
      <c r="D54" s="45"/>
      <c r="E54" s="111" t="s">
        <v>44</v>
      </c>
    </row>
    <row r="55" spans="1:5" ht="15" thickTop="1" thickBot="1" x14ac:dyDescent="0.35">
      <c r="A55" s="119" t="s">
        <v>47</v>
      </c>
      <c r="B55" s="120">
        <f>SUM(B10:B20, B48:B54,B23:B41)</f>
        <v>0</v>
      </c>
      <c r="C55" s="120">
        <f>SUM(C10:C20, C48:C54,C23:C41)</f>
        <v>0</v>
      </c>
      <c r="D55" s="19"/>
      <c r="E55" s="38"/>
    </row>
    <row r="56" spans="1:5" ht="5.25" customHeight="1" thickTop="1" thickBot="1" x14ac:dyDescent="0.35">
      <c r="A56" s="26"/>
      <c r="B56" s="21"/>
      <c r="C56" s="21"/>
      <c r="D56" s="21"/>
      <c r="E56" s="41"/>
    </row>
    <row r="57" spans="1:5" ht="30" thickTop="1" thickBot="1" x14ac:dyDescent="0.35">
      <c r="A57" s="47" t="s">
        <v>43</v>
      </c>
      <c r="B57" s="48"/>
      <c r="C57" s="48">
        <f>SUM(C45,D21)</f>
        <v>0</v>
      </c>
      <c r="D57" s="22"/>
      <c r="E57" s="42"/>
    </row>
    <row r="58" spans="1:5" ht="15" thickTop="1" thickBot="1" x14ac:dyDescent="0.35">
      <c r="A58" s="27"/>
      <c r="B58" s="25"/>
      <c r="C58" s="25"/>
      <c r="D58" s="25"/>
      <c r="E58" s="46" t="s">
        <v>64</v>
      </c>
    </row>
  </sheetData>
  <mergeCells count="5">
    <mergeCell ref="A7:E7"/>
    <mergeCell ref="A2:B2"/>
    <mergeCell ref="A4:B4"/>
    <mergeCell ref="A6:B6"/>
    <mergeCell ref="C1:E6"/>
  </mergeCells>
  <printOptions horizontalCentered="1"/>
  <pageMargins left="0.25" right="0.25" top="0.28999999999999998" bottom="0.75" header="0.12" footer="0.3"/>
  <pageSetup scale="88"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 5 Years-Total Payments</vt:lpstr>
      <vt:lpstr>Fee Tolerance</vt:lpstr>
      <vt:lpstr>'Fee Tolerance'!Print_Area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Blankenship</dc:creator>
  <cp:lastModifiedBy>Iqbal</cp:lastModifiedBy>
  <cp:lastPrinted>2023-01-05T20:27:16Z</cp:lastPrinted>
  <dcterms:created xsi:type="dcterms:W3CDTF">2016-04-19T01:10:42Z</dcterms:created>
  <dcterms:modified xsi:type="dcterms:W3CDTF">2023-02-03T07:23:27Z</dcterms:modified>
</cp:coreProperties>
</file>